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Presupuestaria\"/>
    </mc:Choice>
  </mc:AlternateContent>
  <xr:revisionPtr revIDLastSave="0" documentId="13_ncr:1_{3824A855-B2C5-4E25-B82F-2C8C1E70801C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72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G73" i="1"/>
  <c r="F73" i="1"/>
  <c r="D73" i="1"/>
  <c r="C73" i="1"/>
  <c r="E72" i="1"/>
  <c r="H72" i="1" s="1"/>
  <c r="E71" i="1"/>
  <c r="H71" i="1" s="1"/>
  <c r="E70" i="1"/>
  <c r="H70" i="1" s="1"/>
  <c r="G69" i="1"/>
  <c r="F69" i="1"/>
  <c r="D69" i="1"/>
  <c r="C69" i="1"/>
  <c r="H68" i="1"/>
  <c r="E68" i="1"/>
  <c r="E67" i="1"/>
  <c r="H67" i="1" s="1"/>
  <c r="E66" i="1"/>
  <c r="H66" i="1" s="1"/>
  <c r="H65" i="1"/>
  <c r="E65" i="1"/>
  <c r="E64" i="1"/>
  <c r="H64" i="1" s="1"/>
  <c r="E63" i="1"/>
  <c r="H63" i="1" s="1"/>
  <c r="E62" i="1"/>
  <c r="H62" i="1" s="1"/>
  <c r="G61" i="1"/>
  <c r="F61" i="1"/>
  <c r="D61" i="1"/>
  <c r="C61" i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D9" i="1"/>
  <c r="C9" i="1"/>
  <c r="E61" i="1" l="1"/>
  <c r="H61" i="1" s="1"/>
  <c r="E69" i="1"/>
  <c r="H69" i="1" s="1"/>
  <c r="E9" i="1"/>
  <c r="H9" i="1" s="1"/>
  <c r="E57" i="1"/>
  <c r="H57" i="1" s="1"/>
  <c r="E17" i="1"/>
  <c r="H17" i="1" s="1"/>
  <c r="F81" i="1"/>
  <c r="G81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<sst xmlns="http://schemas.openxmlformats.org/spreadsheetml/2006/main" count="88" uniqueCount="88">
  <si>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</si>
  <si>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</si>
  <si>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</si>
  <si>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</si>
  <si>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</si>
  <si>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</si>
  <si>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</si>
  <si>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</si>
  <si>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</si>
  <si>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</si>
  <si>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</si>
  <si>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</si>
  <si>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</si>
  <si>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</si>
  <si>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</si>
  <si>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</si>
  <si>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</si>
  <si>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</si>
  <si>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</si>
  <si>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</si>
  <si>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</si>
  <si>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</si>
  <si>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</si>
  <si>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</si>
  <si>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</si>
  <si>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</si>
  <si>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</si>
  <si>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</si>
  <si>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</si>
  <si>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</si>
  <si>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</si>
  <si>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</si>
  <si>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</si>
  <si>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</si>
  <si>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</si>
  <si>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</si>
  <si>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</si>
  <si>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</si>
  <si>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</si>
  <si>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</si>
  <si>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</si>
  <si>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</si>
  <si>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</si>
  <si>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</si>
  <si>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</si>
  <si>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</si>
  <si>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</si>
  <si>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</si>
  <si>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</si>
  <si>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</si>
  <si>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</si>
  <si>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</si>
  <si>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</si>
  <si>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</si>
  <si>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</si>
  <si>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</si>
  <si>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</si>
  <si>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</si>
  <si>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</si>
  <si>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</si>
  <si>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</si>
  <si>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</si>
  <si>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</si>
  <si>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</si>
  <si>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</si>
  <si>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</si>
  <si>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</si>
  <si>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</si>
  <si>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</si>
  <si>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</si>
  <si>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</si>
  <si>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</si>
  <si>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</si>
  <si>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</si>
  <si>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</si>
  <si>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</si>
  <si>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</si>
  <si>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</si>
  <si>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</si>
  <si>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</si>
  <si>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</si>
  <si>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</si>
  <si>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</si>
  <si>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</si>
  <si>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</si>
  <si>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</si>
  <si>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</si>
  <si>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1°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</si>
</sst>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Border="1" applyAlignment="1" applyProtection="1">
      <alignment horizontal="right" vertical="center"/>
      <protection locked="0"/>
    </xf>
    <xf numFmtId="164" fontId="5" fillId="0" borderId="9" xfId="1" applyNumberFormat="1" applyFont="1" applyBorder="1" applyAlignment="1" applyProtection="1">
      <alignment horizontal="right" vertical="center"/>
      <protection locked="0"/>
    </xf>
    <xf numFmtId="164" fontId="5" fillId="0" borderId="11" xfId="1" applyNumberFormat="1" applyFont="1" applyBorder="1" applyAlignment="1" applyProtection="1">
      <alignment horizontal="right" vertical="center"/>
      <protection locked="0"/>
    </xf>
    <xf numFmtId="164" fontId="5" fillId="0" borderId="10" xfId="1" applyNumberFormat="1" applyFont="1" applyBorder="1" applyAlignment="1" applyProtection="1">
      <alignment horizontal="right" vertical="center"/>
      <protection locked="0"/>
    </xf>
    <xf numFmtId="164" fontId="4" fillId="0" borderId="14" xfId="1" applyNumberFormat="1" applyFont="1" applyBorder="1" applyAlignment="1">
      <alignment horizontal="right" vertical="center"/>
    </xf>
    <xf numFmtId="164" fontId="4" fillId="0" borderId="9" xfId="1" applyNumberFormat="1" applyFont="1" applyBorder="1" applyAlignment="1">
      <alignment horizontal="right" vertical="center"/>
    </xf>
    <xf numFmtId="164" fontId="5" fillId="0" borderId="9" xfId="1" applyNumberFormat="1" applyFont="1" applyBorder="1" applyAlignment="1">
      <alignment horizontal="right" vertical="center"/>
    </xf>
    <xf numFmtId="164" fontId="5" fillId="0" borderId="10" xfId="1" applyNumberFormat="1" applyFont="1" applyBorder="1" applyAlignment="1">
      <alignment horizontal="right" vertical="center"/>
    </xf>
    <xf numFmtId="164" fontId="5" fillId="0" borderId="14" xfId="1" applyNumberFormat="1" applyFont="1" applyBorder="1" applyAlignment="1">
      <alignment horizontal="right" vertical="center"/>
    </xf>
    <xf numFmtId="164" fontId="5" fillId="0" borderId="11" xfId="1" applyNumberFormat="1" applyFont="1" applyBorder="1" applyAlignment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topLeftCell="A53" zoomScale="118" zoomScaleNormal="118" workbookViewId="0">
      <selection activeCell="K76" sqref="K76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1356302869.4399998</v>
      </c>
      <c r="D9" s="16">
        <f>SUM(D10:D16)</f>
        <v>100636693.79000001</v>
      </c>
      <c r="E9" s="16">
        <f t="shared" ref="E9:E26" si="0">C9+D9</f>
        <v>1456939563.2299998</v>
      </c>
      <c r="F9" s="16">
        <f>SUM(F10:F16)</f>
        <v>1453152887.3499999</v>
      </c>
      <c r="G9" s="16">
        <f>SUM(G10:G16)</f>
        <v>1453121187.3499999</v>
      </c>
      <c r="H9" s="16">
        <f t="shared" ref="H9:H40" si="1">E9-F9</f>
        <v>3786675.879999876</v>
      </c>
    </row>
    <row r="10" spans="2:9" ht="12" customHeight="1" x14ac:dyDescent="0.2">
      <c r="B10" s="11" t="s">
        <v>15</v>
      </c>
      <c r="C10" s="12">
        <v>381391156.52999997</v>
      </c>
      <c r="D10" s="13">
        <v>1197249.0500000007</v>
      </c>
      <c r="E10" s="18">
        <f t="shared" si="0"/>
        <v>382588405.57999998</v>
      </c>
      <c r="F10" s="12">
        <v>382588405.57999998</v>
      </c>
      <c r="G10" s="12">
        <v>382588405.57999998</v>
      </c>
      <c r="H10" s="20">
        <f t="shared" si="1"/>
        <v>0</v>
      </c>
    </row>
    <row r="11" spans="2:9" ht="12" customHeight="1" x14ac:dyDescent="0.2">
      <c r="B11" s="11" t="s">
        <v>16</v>
      </c>
      <c r="C11" s="12">
        <v>42443383.210000001</v>
      </c>
      <c r="D11" s="13">
        <v>2006240</v>
      </c>
      <c r="E11" s="18">
        <f t="shared" si="0"/>
        <v>44449623.210000001</v>
      </c>
      <c r="F11" s="12">
        <v>44449623.210000001</v>
      </c>
      <c r="G11" s="12">
        <v>44446623.210000001</v>
      </c>
      <c r="H11" s="20">
        <f t="shared" si="1"/>
        <v>0</v>
      </c>
    </row>
    <row r="12" spans="2:9" ht="12" customHeight="1" x14ac:dyDescent="0.2">
      <c r="B12" s="11" t="s">
        <v>17</v>
      </c>
      <c r="C12" s="12">
        <v>344189484.33999997</v>
      </c>
      <c r="D12" s="13">
        <v>32936391.680000007</v>
      </c>
      <c r="E12" s="18">
        <f t="shared" si="0"/>
        <v>377125876.01999998</v>
      </c>
      <c r="F12" s="12">
        <v>377125876.01999998</v>
      </c>
      <c r="G12" s="12">
        <v>377125876.01999998</v>
      </c>
      <c r="H12" s="20">
        <f t="shared" si="1"/>
        <v>0</v>
      </c>
    </row>
    <row r="13" spans="2:9" ht="12" customHeight="1" x14ac:dyDescent="0.2">
      <c r="B13" s="11" t="s">
        <v>18</v>
      </c>
      <c r="C13" s="12">
        <v>75270943.049999997</v>
      </c>
      <c r="D13" s="13">
        <v>5914614.8300000001</v>
      </c>
      <c r="E13" s="18">
        <f>C13+D13</f>
        <v>81185557.879999995</v>
      </c>
      <c r="F13" s="12">
        <v>81185557.879999995</v>
      </c>
      <c r="G13" s="12">
        <v>81185557.879999995</v>
      </c>
      <c r="H13" s="20">
        <f t="shared" si="1"/>
        <v>0</v>
      </c>
    </row>
    <row r="14" spans="2:9" ht="12" customHeight="1" x14ac:dyDescent="0.2">
      <c r="B14" s="11" t="s">
        <v>19</v>
      </c>
      <c r="C14" s="12">
        <v>383078836.45999998</v>
      </c>
      <c r="D14" s="13">
        <v>23691047.700000003</v>
      </c>
      <c r="E14" s="18">
        <f t="shared" si="0"/>
        <v>406769884.15999997</v>
      </c>
      <c r="F14" s="12">
        <v>402987208.27999997</v>
      </c>
      <c r="G14" s="12">
        <v>402962508.27999997</v>
      </c>
      <c r="H14" s="20">
        <f t="shared" si="1"/>
        <v>3782675.8799999952</v>
      </c>
    </row>
    <row r="15" spans="2:9" ht="12" customHeight="1" x14ac:dyDescent="0.2">
      <c r="B15" s="11" t="s">
        <v>20</v>
      </c>
      <c r="C15" s="12">
        <v>2916223.11</v>
      </c>
      <c r="D15" s="13">
        <v>-2296692.2200000007</v>
      </c>
      <c r="E15" s="18">
        <f t="shared" si="0"/>
        <v>619530.8899999992</v>
      </c>
      <c r="F15" s="12">
        <v>619530.89</v>
      </c>
      <c r="G15" s="12">
        <v>619530.89</v>
      </c>
      <c r="H15" s="20">
        <f t="shared" si="1"/>
        <v>0</v>
      </c>
    </row>
    <row r="16" spans="2:9" ht="12" customHeight="1" x14ac:dyDescent="0.2">
      <c r="B16" s="11" t="s">
        <v>21</v>
      </c>
      <c r="C16" s="12">
        <v>127012842.73999999</v>
      </c>
      <c r="D16" s="13">
        <v>37187842.75</v>
      </c>
      <c r="E16" s="18">
        <f t="shared" si="0"/>
        <v>164200685.49000001</v>
      </c>
      <c r="F16" s="12">
        <v>164196685.49000001</v>
      </c>
      <c r="G16" s="12">
        <v>164192685.49000001</v>
      </c>
      <c r="H16" s="20">
        <f t="shared" si="1"/>
        <v>4000</v>
      </c>
    </row>
    <row r="17" spans="2:8" ht="24" customHeight="1" x14ac:dyDescent="0.2">
      <c r="B17" s="6" t="s">
        <v>22</v>
      </c>
      <c r="C17" s="16">
        <f>SUM(C18:C26)</f>
        <v>337381892.36999995</v>
      </c>
      <c r="D17" s="16">
        <f>SUM(D18:D26)</f>
        <v>44028656.630000032</v>
      </c>
      <c r="E17" s="16">
        <f t="shared" si="0"/>
        <v>381410549</v>
      </c>
      <c r="F17" s="16">
        <f>SUM(F18:F26)</f>
        <v>265398701.44999999</v>
      </c>
      <c r="G17" s="16">
        <f>SUM(G18:G26)</f>
        <v>241563388.84</v>
      </c>
      <c r="H17" s="16">
        <f t="shared" si="1"/>
        <v>116011847.55000001</v>
      </c>
    </row>
    <row r="18" spans="2:8" ht="24" x14ac:dyDescent="0.2">
      <c r="B18" s="9" t="s">
        <v>23</v>
      </c>
      <c r="C18" s="12">
        <v>15583059.85</v>
      </c>
      <c r="D18" s="13">
        <v>-1786728.3299999982</v>
      </c>
      <c r="E18" s="18">
        <f t="shared" si="0"/>
        <v>13796331.520000001</v>
      </c>
      <c r="F18" s="12">
        <v>11361743.68</v>
      </c>
      <c r="G18" s="12">
        <v>11128572.029999999</v>
      </c>
      <c r="H18" s="20">
        <f t="shared" si="1"/>
        <v>2434587.8400000017</v>
      </c>
    </row>
    <row r="19" spans="2:8" ht="12" customHeight="1" x14ac:dyDescent="0.2">
      <c r="B19" s="9" t="s">
        <v>24</v>
      </c>
      <c r="C19" s="12">
        <v>21994298.16</v>
      </c>
      <c r="D19" s="13">
        <v>1547387.3199999966</v>
      </c>
      <c r="E19" s="18">
        <f t="shared" si="0"/>
        <v>23541685.479999997</v>
      </c>
      <c r="F19" s="12">
        <v>14588308.57</v>
      </c>
      <c r="G19" s="12">
        <v>14416724.890000001</v>
      </c>
      <c r="H19" s="20">
        <f t="shared" si="1"/>
        <v>8953376.9099999964</v>
      </c>
    </row>
    <row r="20" spans="2:8" ht="12" customHeight="1" x14ac:dyDescent="0.2">
      <c r="B20" s="9" t="s">
        <v>25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26</v>
      </c>
      <c r="C21" s="12">
        <v>22633557.579999998</v>
      </c>
      <c r="D21" s="13">
        <v>-2723117.2399999946</v>
      </c>
      <c r="E21" s="18">
        <f t="shared" si="0"/>
        <v>19910440.340000004</v>
      </c>
      <c r="F21" s="12">
        <v>11698530.210000001</v>
      </c>
      <c r="G21" s="12">
        <v>11343809.48</v>
      </c>
      <c r="H21" s="20">
        <f t="shared" si="1"/>
        <v>8211910.1300000027</v>
      </c>
    </row>
    <row r="22" spans="2:8" ht="12" customHeight="1" x14ac:dyDescent="0.2">
      <c r="B22" s="9" t="s">
        <v>27</v>
      </c>
      <c r="C22" s="12">
        <v>1472593.74</v>
      </c>
      <c r="D22" s="13">
        <v>668902.16999999993</v>
      </c>
      <c r="E22" s="18">
        <f t="shared" si="0"/>
        <v>2141495.91</v>
      </c>
      <c r="F22" s="12">
        <v>1715140.6900000002</v>
      </c>
      <c r="G22" s="12">
        <v>1710256.87</v>
      </c>
      <c r="H22" s="20">
        <f t="shared" si="1"/>
        <v>426355.22</v>
      </c>
    </row>
    <row r="23" spans="2:8" ht="12" customHeight="1" x14ac:dyDescent="0.2">
      <c r="B23" s="9" t="s">
        <v>28</v>
      </c>
      <c r="C23" s="12">
        <v>217764361.18000001</v>
      </c>
      <c r="D23" s="13">
        <v>3431599.2900000215</v>
      </c>
      <c r="E23" s="18">
        <f t="shared" si="0"/>
        <v>221195960.47000003</v>
      </c>
      <c r="F23" s="12">
        <v>141613418.38</v>
      </c>
      <c r="G23" s="12">
        <v>138082716.44</v>
      </c>
      <c r="H23" s="20">
        <f t="shared" si="1"/>
        <v>79582542.090000033</v>
      </c>
    </row>
    <row r="24" spans="2:8" ht="12" customHeight="1" x14ac:dyDescent="0.2">
      <c r="B24" s="9" t="s">
        <v>29</v>
      </c>
      <c r="C24" s="12">
        <v>36365215.520000003</v>
      </c>
      <c r="D24" s="13">
        <v>39924954.810000002</v>
      </c>
      <c r="E24" s="18">
        <f t="shared" si="0"/>
        <v>76290170.330000013</v>
      </c>
      <c r="F24" s="12">
        <v>66243619.869999997</v>
      </c>
      <c r="G24" s="12">
        <v>46865758.119999997</v>
      </c>
      <c r="H24" s="20">
        <f t="shared" si="1"/>
        <v>10046550.460000016</v>
      </c>
    </row>
    <row r="25" spans="2:8" ht="12" customHeight="1" x14ac:dyDescent="0.2">
      <c r="B25" s="9" t="s">
        <v>30</v>
      </c>
      <c r="C25" s="12">
        <v>6260123.8899999997</v>
      </c>
      <c r="D25" s="13">
        <v>-1176291.04</v>
      </c>
      <c r="E25" s="18">
        <f t="shared" si="0"/>
        <v>5083832.8499999996</v>
      </c>
      <c r="F25" s="12">
        <v>3259760.92</v>
      </c>
      <c r="G25" s="12">
        <v>3259760.92</v>
      </c>
      <c r="H25" s="20">
        <f t="shared" si="1"/>
        <v>1824071.9299999997</v>
      </c>
    </row>
    <row r="26" spans="2:8" ht="12" customHeight="1" x14ac:dyDescent="0.2">
      <c r="B26" s="9" t="s">
        <v>31</v>
      </c>
      <c r="C26" s="12">
        <v>15308682.449999999</v>
      </c>
      <c r="D26" s="13">
        <v>4141949.650000006</v>
      </c>
      <c r="E26" s="18">
        <f t="shared" si="0"/>
        <v>19450632.100000005</v>
      </c>
      <c r="F26" s="12">
        <v>14918179.129999999</v>
      </c>
      <c r="G26" s="12">
        <v>14755790.09</v>
      </c>
      <c r="H26" s="20">
        <f t="shared" si="1"/>
        <v>4532452.9700000063</v>
      </c>
    </row>
    <row r="27" spans="2:8" ht="20.100000000000001" customHeight="1" x14ac:dyDescent="0.2">
      <c r="B27" s="6" t="s">
        <v>32</v>
      </c>
      <c r="C27" s="16">
        <f>SUM(C28:C36)</f>
        <v>977202486.44999993</v>
      </c>
      <c r="D27" s="16">
        <f>SUM(D28:D36)</f>
        <v>137943313.61999986</v>
      </c>
      <c r="E27" s="16">
        <f>D27+C27</f>
        <v>1115145800.0699997</v>
      </c>
      <c r="F27" s="16">
        <f>SUM(F28:F36)</f>
        <v>789788340.53999996</v>
      </c>
      <c r="G27" s="16">
        <f>SUM(G28:G36)</f>
        <v>784910231.11000001</v>
      </c>
      <c r="H27" s="16">
        <f t="shared" si="1"/>
        <v>325357459.52999973</v>
      </c>
    </row>
    <row r="28" spans="2:8" x14ac:dyDescent="0.2">
      <c r="B28" s="9" t="s">
        <v>33</v>
      </c>
      <c r="C28" s="12">
        <v>146694730.25999999</v>
      </c>
      <c r="D28" s="13">
        <v>33310539.029999994</v>
      </c>
      <c r="E28" s="18">
        <f t="shared" ref="E28:E36" si="2">C28+D28</f>
        <v>180005269.28999999</v>
      </c>
      <c r="F28" s="12">
        <v>176938035.38999999</v>
      </c>
      <c r="G28" s="12">
        <v>176898832.66999999</v>
      </c>
      <c r="H28" s="20">
        <f t="shared" si="1"/>
        <v>3067233.900000006</v>
      </c>
    </row>
    <row r="29" spans="2:8" x14ac:dyDescent="0.2">
      <c r="B29" s="9" t="s">
        <v>34</v>
      </c>
      <c r="C29" s="12">
        <v>164441862.50999999</v>
      </c>
      <c r="D29" s="13">
        <v>-16688035.670000017</v>
      </c>
      <c r="E29" s="18">
        <f t="shared" si="2"/>
        <v>147753826.83999997</v>
      </c>
      <c r="F29" s="12">
        <v>95758011.449999988</v>
      </c>
      <c r="G29" s="12">
        <v>95621922.379999995</v>
      </c>
      <c r="H29" s="20">
        <f t="shared" si="1"/>
        <v>51995815.389999986</v>
      </c>
    </row>
    <row r="30" spans="2:8" ht="12" customHeight="1" x14ac:dyDescent="0.2">
      <c r="B30" s="9" t="s">
        <v>35</v>
      </c>
      <c r="C30" s="12">
        <v>66631718.109999999</v>
      </c>
      <c r="D30" s="13">
        <v>14332146.929999977</v>
      </c>
      <c r="E30" s="18">
        <f t="shared" si="2"/>
        <v>80963865.039999977</v>
      </c>
      <c r="F30" s="12">
        <v>35560219.659999996</v>
      </c>
      <c r="G30" s="12">
        <v>34920870.619999997</v>
      </c>
      <c r="H30" s="20">
        <f t="shared" si="1"/>
        <v>45403645.37999998</v>
      </c>
    </row>
    <row r="31" spans="2:8" x14ac:dyDescent="0.2">
      <c r="B31" s="9" t="s">
        <v>36</v>
      </c>
      <c r="C31" s="12">
        <v>43125861.979999997</v>
      </c>
      <c r="D31" s="13">
        <v>6806383.6600000039</v>
      </c>
      <c r="E31" s="18">
        <f t="shared" si="2"/>
        <v>49932245.640000001</v>
      </c>
      <c r="F31" s="12">
        <v>48583100.369999997</v>
      </c>
      <c r="G31" s="12">
        <v>48583100.359999999</v>
      </c>
      <c r="H31" s="20">
        <f t="shared" si="1"/>
        <v>1349145.2700000033</v>
      </c>
    </row>
    <row r="32" spans="2:8" ht="24" x14ac:dyDescent="0.2">
      <c r="B32" s="9" t="s">
        <v>37</v>
      </c>
      <c r="C32" s="12">
        <v>423609623.67000002</v>
      </c>
      <c r="D32" s="13">
        <v>85182988.619999886</v>
      </c>
      <c r="E32" s="18">
        <f t="shared" si="2"/>
        <v>508792612.2899999</v>
      </c>
      <c r="F32" s="12">
        <v>316685212.68000001</v>
      </c>
      <c r="G32" s="12">
        <v>312943058.98000002</v>
      </c>
      <c r="H32" s="20">
        <f t="shared" si="1"/>
        <v>192107399.6099999</v>
      </c>
    </row>
    <row r="33" spans="2:8" x14ac:dyDescent="0.2">
      <c r="B33" s="9" t="s">
        <v>38</v>
      </c>
      <c r="C33" s="12">
        <v>68793244</v>
      </c>
      <c r="D33" s="13">
        <v>31190288.780000001</v>
      </c>
      <c r="E33" s="18">
        <f t="shared" si="2"/>
        <v>99983532.780000001</v>
      </c>
      <c r="F33" s="12">
        <v>72487518.359999999</v>
      </c>
      <c r="G33" s="12">
        <v>72487518.359999999</v>
      </c>
      <c r="H33" s="20">
        <f t="shared" si="1"/>
        <v>27496014.420000002</v>
      </c>
    </row>
    <row r="34" spans="2:8" x14ac:dyDescent="0.2">
      <c r="B34" s="9" t="s">
        <v>39</v>
      </c>
      <c r="C34" s="12">
        <v>2557061.79</v>
      </c>
      <c r="D34" s="13">
        <v>1425723.33</v>
      </c>
      <c r="E34" s="18">
        <f t="shared" si="2"/>
        <v>3982785.12</v>
      </c>
      <c r="F34" s="12">
        <v>3835117.12</v>
      </c>
      <c r="G34" s="12">
        <v>3806829.43</v>
      </c>
      <c r="H34" s="20">
        <f t="shared" si="1"/>
        <v>147668</v>
      </c>
    </row>
    <row r="35" spans="2:8" x14ac:dyDescent="0.2">
      <c r="B35" s="9" t="s">
        <v>40</v>
      </c>
      <c r="C35" s="12">
        <v>42027884.130000003</v>
      </c>
      <c r="D35" s="13">
        <v>-15785978.020000011</v>
      </c>
      <c r="E35" s="18">
        <f t="shared" si="2"/>
        <v>26241906.109999992</v>
      </c>
      <c r="F35" s="12">
        <v>22451368.550000001</v>
      </c>
      <c r="G35" s="12">
        <v>22164808.350000001</v>
      </c>
      <c r="H35" s="20">
        <f t="shared" si="1"/>
        <v>3790537.5599999912</v>
      </c>
    </row>
    <row r="36" spans="2:8" x14ac:dyDescent="0.2">
      <c r="B36" s="9" t="s">
        <v>41</v>
      </c>
      <c r="C36" s="12">
        <v>19320500</v>
      </c>
      <c r="D36" s="13">
        <v>-1830743.0399999917</v>
      </c>
      <c r="E36" s="18">
        <f t="shared" si="2"/>
        <v>17489756.960000008</v>
      </c>
      <c r="F36" s="12">
        <v>17489756.960000001</v>
      </c>
      <c r="G36" s="12">
        <v>17483289.960000001</v>
      </c>
      <c r="H36" s="20">
        <f t="shared" si="1"/>
        <v>0</v>
      </c>
    </row>
    <row r="37" spans="2:8" ht="20.100000000000001" customHeight="1" x14ac:dyDescent="0.2">
      <c r="B37" s="7" t="s">
        <v>42</v>
      </c>
      <c r="C37" s="16">
        <f>SUM(C38:C46)</f>
        <v>716652413.2700001</v>
      </c>
      <c r="D37" s="16">
        <f>SUM(D38:D46)</f>
        <v>225806889.18999997</v>
      </c>
      <c r="E37" s="16">
        <f>C37+D37</f>
        <v>942459302.46000004</v>
      </c>
      <c r="F37" s="16">
        <f>SUM(F38:F46)</f>
        <v>873665164.68000019</v>
      </c>
      <c r="G37" s="16">
        <f>SUM(G38:G46)</f>
        <v>854362124.32000017</v>
      </c>
      <c r="H37" s="16">
        <f t="shared" si="1"/>
        <v>68794137.779999852</v>
      </c>
    </row>
    <row r="38" spans="2:8" ht="12" customHeight="1" x14ac:dyDescent="0.2">
      <c r="B38" s="9" t="s">
        <v>43</v>
      </c>
      <c r="C38" s="12">
        <v>484688893.19</v>
      </c>
      <c r="D38" s="13">
        <v>103105754.90000001</v>
      </c>
      <c r="E38" s="18">
        <f t="shared" ref="E38:E80" si="3">C38+D38</f>
        <v>587794648.09000003</v>
      </c>
      <c r="F38" s="12">
        <v>587794648.09000003</v>
      </c>
      <c r="G38" s="12">
        <v>570794648.09000003</v>
      </c>
      <c r="H38" s="20">
        <f t="shared" si="1"/>
        <v>0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136728261.43000001</v>
      </c>
      <c r="D41" s="13">
        <v>80379003.889999986</v>
      </c>
      <c r="E41" s="18">
        <f t="shared" si="3"/>
        <v>217107265.31999999</v>
      </c>
      <c r="F41" s="12">
        <v>148471827.86000001</v>
      </c>
      <c r="G41" s="12">
        <v>146168787.5</v>
      </c>
      <c r="H41" s="20">
        <f t="shared" ref="H41:H72" si="4">E41-F41</f>
        <v>68635437.459999979</v>
      </c>
    </row>
    <row r="42" spans="2:8" ht="12" customHeight="1" x14ac:dyDescent="0.2">
      <c r="B42" s="9" t="s">
        <v>47</v>
      </c>
      <c r="C42" s="12">
        <v>10172206.35</v>
      </c>
      <c r="D42" s="13">
        <v>-1324094.0199999996</v>
      </c>
      <c r="E42" s="18">
        <f t="shared" si="3"/>
        <v>8848112.3300000001</v>
      </c>
      <c r="F42" s="12">
        <v>8848112.3300000001</v>
      </c>
      <c r="G42" s="12">
        <v>8848112.3300000001</v>
      </c>
      <c r="H42" s="20">
        <f t="shared" si="4"/>
        <v>0</v>
      </c>
    </row>
    <row r="43" spans="2:8" ht="12" customHeight="1" x14ac:dyDescent="0.2">
      <c r="B43" s="9" t="s">
        <v>48</v>
      </c>
      <c r="C43" s="12">
        <v>34280335.979999997</v>
      </c>
      <c r="D43" s="13">
        <v>9955497.8500000015</v>
      </c>
      <c r="E43" s="18">
        <f t="shared" si="3"/>
        <v>44235833.829999998</v>
      </c>
      <c r="F43" s="12">
        <v>44077133.950000003</v>
      </c>
      <c r="G43" s="12">
        <v>44077133.950000003</v>
      </c>
      <c r="H43" s="20">
        <f t="shared" si="4"/>
        <v>158699.87999999523</v>
      </c>
    </row>
    <row r="44" spans="2:8" ht="12" customHeight="1" x14ac:dyDescent="0.2">
      <c r="B44" s="9" t="s">
        <v>49</v>
      </c>
      <c r="C44" s="12">
        <v>50782716.32</v>
      </c>
      <c r="D44" s="13">
        <v>33690726.57</v>
      </c>
      <c r="E44" s="18">
        <f t="shared" si="3"/>
        <v>84473442.890000001</v>
      </c>
      <c r="F44" s="12">
        <v>84473442.450000003</v>
      </c>
      <c r="G44" s="12">
        <v>84473442.450000003</v>
      </c>
      <c r="H44" s="20">
        <f t="shared" si="4"/>
        <v>0.43999999761581421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29002892.790000003</v>
      </c>
      <c r="D47" s="16">
        <f>SUM(D48:D56)</f>
        <v>98327937.690000013</v>
      </c>
      <c r="E47" s="16">
        <f t="shared" si="3"/>
        <v>127330830.48000002</v>
      </c>
      <c r="F47" s="16">
        <f>SUM(F48:F56)</f>
        <v>80310841.49000001</v>
      </c>
      <c r="G47" s="16">
        <f>SUM(G48:G56)</f>
        <v>43937464.650000006</v>
      </c>
      <c r="H47" s="16">
        <f t="shared" si="4"/>
        <v>47019988.99000001</v>
      </c>
    </row>
    <row r="48" spans="2:8" x14ac:dyDescent="0.2">
      <c r="B48" s="9" t="s">
        <v>53</v>
      </c>
      <c r="C48" s="12">
        <v>10876544.85</v>
      </c>
      <c r="D48" s="13">
        <v>3312138.8699999973</v>
      </c>
      <c r="E48" s="18">
        <f t="shared" si="3"/>
        <v>14188683.719999997</v>
      </c>
      <c r="F48" s="12">
        <v>4000295.14</v>
      </c>
      <c r="G48" s="12">
        <v>3980068.7</v>
      </c>
      <c r="H48" s="20">
        <f t="shared" si="4"/>
        <v>10188388.579999996</v>
      </c>
    </row>
    <row r="49" spans="2:8" x14ac:dyDescent="0.2">
      <c r="B49" s="9" t="s">
        <v>54</v>
      </c>
      <c r="C49" s="12">
        <v>5113314</v>
      </c>
      <c r="D49" s="13">
        <v>-875285.56000000052</v>
      </c>
      <c r="E49" s="18">
        <f t="shared" si="3"/>
        <v>4238028.4399999995</v>
      </c>
      <c r="F49" s="12">
        <v>768332.53</v>
      </c>
      <c r="G49" s="12">
        <v>676086.88</v>
      </c>
      <c r="H49" s="20">
        <f t="shared" si="4"/>
        <v>3469695.9099999992</v>
      </c>
    </row>
    <row r="50" spans="2:8" x14ac:dyDescent="0.2">
      <c r="B50" s="9" t="s">
        <v>55</v>
      </c>
      <c r="C50" s="12">
        <v>0</v>
      </c>
      <c r="D50" s="13">
        <v>198817.62</v>
      </c>
      <c r="E50" s="18">
        <f t="shared" si="3"/>
        <v>198817.62</v>
      </c>
      <c r="F50" s="12">
        <v>198817.62</v>
      </c>
      <c r="G50" s="12">
        <v>198817.62</v>
      </c>
      <c r="H50" s="20">
        <f t="shared" si="4"/>
        <v>0</v>
      </c>
    </row>
    <row r="51" spans="2:8" x14ac:dyDescent="0.2">
      <c r="B51" s="9" t="s">
        <v>56</v>
      </c>
      <c r="C51" s="12">
        <v>4854200</v>
      </c>
      <c r="D51" s="13">
        <v>42556499.930000007</v>
      </c>
      <c r="E51" s="18">
        <f t="shared" si="3"/>
        <v>47410699.930000007</v>
      </c>
      <c r="F51" s="12">
        <v>32382552.600000001</v>
      </c>
      <c r="G51" s="12">
        <v>30333692.600000001</v>
      </c>
      <c r="H51" s="20">
        <f t="shared" si="4"/>
        <v>15028147.330000006</v>
      </c>
    </row>
    <row r="52" spans="2:8" x14ac:dyDescent="0.2">
      <c r="B52" s="9" t="s">
        <v>57</v>
      </c>
      <c r="C52" s="12">
        <v>0</v>
      </c>
      <c r="D52" s="13">
        <v>2620000</v>
      </c>
      <c r="E52" s="18">
        <f t="shared" si="3"/>
        <v>2620000</v>
      </c>
      <c r="F52" s="12">
        <v>0</v>
      </c>
      <c r="G52" s="12">
        <v>0</v>
      </c>
      <c r="H52" s="20">
        <f t="shared" si="4"/>
        <v>2620000</v>
      </c>
    </row>
    <row r="53" spans="2:8" x14ac:dyDescent="0.2">
      <c r="B53" s="9" t="s">
        <v>58</v>
      </c>
      <c r="C53" s="12">
        <v>8118256.4400000004</v>
      </c>
      <c r="D53" s="13">
        <v>14496509.100000009</v>
      </c>
      <c r="E53" s="18">
        <f t="shared" si="3"/>
        <v>22614765.54000001</v>
      </c>
      <c r="F53" s="12">
        <v>9329086.5600000005</v>
      </c>
      <c r="G53" s="12">
        <v>5735377.04</v>
      </c>
      <c r="H53" s="20">
        <f t="shared" si="4"/>
        <v>13285678.98000001</v>
      </c>
    </row>
    <row r="54" spans="2:8" x14ac:dyDescent="0.2">
      <c r="B54" s="9" t="s">
        <v>59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60</v>
      </c>
      <c r="C55" s="12">
        <v>0</v>
      </c>
      <c r="D55" s="13">
        <v>36059835.229999997</v>
      </c>
      <c r="E55" s="18">
        <f t="shared" si="3"/>
        <v>36059835.229999997</v>
      </c>
      <c r="F55" s="12">
        <v>33631757.039999999</v>
      </c>
      <c r="G55" s="12">
        <v>3013421.81</v>
      </c>
      <c r="H55" s="20">
        <f t="shared" si="4"/>
        <v>2428078.1899999976</v>
      </c>
    </row>
    <row r="56" spans="2:8" x14ac:dyDescent="0.2">
      <c r="B56" s="9" t="s">
        <v>61</v>
      </c>
      <c r="C56" s="12">
        <v>40577.5</v>
      </c>
      <c r="D56" s="13">
        <v>-40577.5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62</v>
      </c>
      <c r="C57" s="16">
        <f>SUM(C58:C60)</f>
        <v>644688325.97000003</v>
      </c>
      <c r="D57" s="16">
        <f>SUM(D58:D60)</f>
        <v>317941045.53000003</v>
      </c>
      <c r="E57" s="16">
        <f t="shared" si="3"/>
        <v>962629371.5</v>
      </c>
      <c r="F57" s="16">
        <f>SUM(F58:F60)</f>
        <v>308774372.69</v>
      </c>
      <c r="G57" s="16">
        <f>SUM(G58:G60)</f>
        <v>296074261.80000001</v>
      </c>
      <c r="H57" s="16">
        <f t="shared" si="4"/>
        <v>653854998.80999994</v>
      </c>
    </row>
    <row r="58" spans="2:8" x14ac:dyDescent="0.2">
      <c r="B58" s="9" t="s">
        <v>63</v>
      </c>
      <c r="C58" s="12">
        <v>400470704.37</v>
      </c>
      <c r="D58" s="13">
        <v>336553622.41000003</v>
      </c>
      <c r="E58" s="18">
        <f t="shared" si="3"/>
        <v>737024326.77999997</v>
      </c>
      <c r="F58" s="12">
        <v>305059500.81</v>
      </c>
      <c r="G58" s="12">
        <v>292359389.92000002</v>
      </c>
      <c r="H58" s="20">
        <f t="shared" si="4"/>
        <v>431964825.96999997</v>
      </c>
    </row>
    <row r="59" spans="2:8" x14ac:dyDescent="0.2">
      <c r="B59" s="9" t="s">
        <v>64</v>
      </c>
      <c r="C59" s="12">
        <v>100000000</v>
      </c>
      <c r="D59" s="13">
        <v>120691644.85000002</v>
      </c>
      <c r="E59" s="18">
        <f t="shared" si="3"/>
        <v>220691644.85000002</v>
      </c>
      <c r="F59" s="12">
        <v>3714871.88</v>
      </c>
      <c r="G59" s="12">
        <v>3714871.88</v>
      </c>
      <c r="H59" s="18">
        <f t="shared" si="4"/>
        <v>216976772.97000003</v>
      </c>
    </row>
    <row r="60" spans="2:8" x14ac:dyDescent="0.2">
      <c r="B60" s="9" t="s">
        <v>65</v>
      </c>
      <c r="C60" s="12">
        <v>144217621.59999999</v>
      </c>
      <c r="D60" s="13">
        <v>-139304221.73000002</v>
      </c>
      <c r="E60" s="18">
        <f t="shared" si="3"/>
        <v>4913399.869999975</v>
      </c>
      <c r="F60" s="12">
        <v>0</v>
      </c>
      <c r="G60" s="12">
        <v>0</v>
      </c>
      <c r="H60" s="18">
        <f t="shared" si="4"/>
        <v>4913399.869999975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137045011.57999998</v>
      </c>
      <c r="D73" s="17">
        <f>SUM(D74:D80)</f>
        <v>3912048.700000003</v>
      </c>
      <c r="E73" s="17">
        <f t="shared" si="3"/>
        <v>140957060.27999997</v>
      </c>
      <c r="F73" s="16">
        <f>SUM(F74:F80)</f>
        <v>140370297.83000001</v>
      </c>
      <c r="G73" s="17">
        <f>SUM(G74:G80)</f>
        <v>140370297.83000001</v>
      </c>
      <c r="H73" s="17">
        <f t="shared" ref="H73:H81" si="5">E73-F73</f>
        <v>586762.44999995828</v>
      </c>
    </row>
    <row r="74" spans="2:8" x14ac:dyDescent="0.2">
      <c r="B74" s="9" t="s">
        <v>79</v>
      </c>
      <c r="C74" s="12">
        <v>119218330.26000001</v>
      </c>
      <c r="D74" s="13">
        <v>112782.63000000268</v>
      </c>
      <c r="E74" s="18">
        <f t="shared" si="3"/>
        <v>119331112.89000002</v>
      </c>
      <c r="F74" s="12">
        <v>119331112.89</v>
      </c>
      <c r="G74" s="13">
        <v>119331112.89</v>
      </c>
      <c r="H74" s="18">
        <f t="shared" si="5"/>
        <v>0</v>
      </c>
    </row>
    <row r="75" spans="2:8" x14ac:dyDescent="0.2">
      <c r="B75" s="9" t="s">
        <v>80</v>
      </c>
      <c r="C75" s="12">
        <v>17239918.870000001</v>
      </c>
      <c r="D75" s="13">
        <v>3799266.0700000003</v>
      </c>
      <c r="E75" s="18">
        <f t="shared" si="3"/>
        <v>21039184.940000001</v>
      </c>
      <c r="F75" s="12">
        <v>21039184.940000001</v>
      </c>
      <c r="G75" s="13">
        <v>21039184.940000001</v>
      </c>
      <c r="H75" s="18">
        <f t="shared" si="5"/>
        <v>0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586762.44999999995</v>
      </c>
      <c r="D77" s="13">
        <v>0</v>
      </c>
      <c r="E77" s="18">
        <f t="shared" si="3"/>
        <v>586762.44999999995</v>
      </c>
      <c r="F77" s="12">
        <v>0</v>
      </c>
      <c r="G77" s="13">
        <v>0</v>
      </c>
      <c r="H77" s="18">
        <f t="shared" si="5"/>
        <v>586762.44999999995</v>
      </c>
    </row>
    <row r="78" spans="2:8" x14ac:dyDescent="0.2">
      <c r="B78" s="9" t="s">
        <v>83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 t="shared" si="5"/>
        <v>0</v>
      </c>
    </row>
    <row r="81" spans="2:8" x14ac:dyDescent="0.2">
      <c r="B81" s="8" t="s">
        <v>86</v>
      </c>
      <c r="C81" s="22">
        <f>SUM(C73,C69,C61,C57,C47,C27,C37,C17,C9)</f>
        <v>4198275891.8699999</v>
      </c>
      <c r="D81" s="22">
        <f>SUM(D73,D69,D61,D57,D47,D37,D27,D17,D9)</f>
        <v>928596585.14999986</v>
      </c>
      <c r="E81" s="22">
        <f>C81+D81</f>
        <v>5126872477.0199995</v>
      </c>
      <c r="F81" s="22">
        <f>SUM(F73,F69,F61,F57,F47,F37,F17,F27,F9)</f>
        <v>3911460606.0300002</v>
      </c>
      <c r="G81" s="22">
        <f>SUM(G73,G69,G61,G57,G47,G37,G27,G17,G9)</f>
        <v>3814338955.9000001</v>
      </c>
      <c r="H81" s="22">
        <f t="shared" si="5"/>
        <v>1215411870.9899993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2" orientation="portrait" r:id="rId1"/>
  <headerFooter>
    <oddHeader>&amp;C&amp;G</oddHeader>
    <firstFooter>&amp;C“Bajo protesta de decir verdad declaramos que los Estados Financieros y sus notas, son razonablemente correctos y son responsabilidad del emisor.” 
 Sello Digital: 3716010000202100002doTrimestre000020210726104137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2023-04-18T17:37:54Z</cp:lastPrinted>
  <dcterms:created xsi:type="dcterms:W3CDTF">2019-12-04T16:22:52Z</dcterms:created>
  <dcterms:modified xsi:type="dcterms:W3CDTF">2023-10-19T21:21:06Z</dcterms:modified>
</cp:coreProperties>
</file>